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rice" sheetId="1" state="visible" r:id="rId1"/>
    <sheet xmlns:r="http://schemas.openxmlformats.org/officeDocument/2006/relationships" name="Cleaning fe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6EEE3"/>
      </patternFill>
    </fill>
    <fill>
      <patternFill patternType="solid">
        <fgColor rgb="00A85A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Halivs repricing sheet: keep your payout after Airbnb 15.5% / Vrbo 12%</t>
        </is>
      </c>
    </row>
    <row r="2">
      <c r="A2" t="inlineStr">
        <is>
          <t>Fill the shaded cells. Not tax advice. halivs.com/airbnb-host-fee-15-5-percent</t>
        </is>
      </c>
    </row>
    <row r="4">
      <c r="A4" t="inlineStr">
        <is>
          <t>Old fee you paid (%)</t>
        </is>
      </c>
      <c r="B4" s="2" t="n">
        <v>3</v>
      </c>
      <c r="D4" t="inlineStr">
        <is>
          <t>Airbnb from 3%: 3 → 15.5. Vrbo: 5 or 8 → 12.</t>
        </is>
      </c>
    </row>
    <row r="5">
      <c r="A5" t="inlineStr">
        <is>
          <t>New fee (%)</t>
        </is>
      </c>
      <c r="B5" s="2" t="n">
        <v>15.5</v>
      </c>
    </row>
    <row r="7">
      <c r="A7" s="3" t="inlineStr">
        <is>
          <t>Price line</t>
        </is>
      </c>
      <c r="B7" s="3" t="inlineStr">
        <is>
          <t>Current price ($)</t>
        </is>
      </c>
      <c r="C7" s="3" t="inlineStr">
        <is>
          <t>You keep now ($)</t>
        </is>
      </c>
      <c r="D7" s="3" t="inlineStr">
        <is>
          <t>You used to keep ($)</t>
        </is>
      </c>
      <c r="E7" s="3" t="inlineStr">
        <is>
          <t>New price to keep it ($)</t>
        </is>
      </c>
      <c r="F7" s="3" t="inlineStr">
        <is>
          <t>Change (%)</t>
        </is>
      </c>
    </row>
    <row r="8">
      <c r="A8" s="2" t="inlineStr">
        <is>
          <t>Nightly rate (weekday)</t>
        </is>
      </c>
      <c r="B8" s="2" t="n">
        <v>150</v>
      </c>
      <c r="C8">
        <f>IF(B8="","",B8*(1-$B$5/100))</f>
        <v/>
      </c>
      <c r="D8">
        <f>IF(B8="","",B8*(1-$B$4/100))</f>
        <v/>
      </c>
      <c r="E8">
        <f>IF(B8="","",ROUND(D8/(1-$B$5/100),0))</f>
        <v/>
      </c>
      <c r="F8">
        <f>IF(B8="","",ROUND((E8/B8-1)*100,1))</f>
        <v/>
      </c>
    </row>
    <row r="9">
      <c r="A9" s="2" t="inlineStr">
        <is>
          <t>Nightly rate (weekend)</t>
        </is>
      </c>
      <c r="B9" s="2" t="n">
        <v>185</v>
      </c>
      <c r="C9">
        <f>IF(B9="","",B9*(1-$B$5/100))</f>
        <v/>
      </c>
      <c r="D9">
        <f>IF(B9="","",B9*(1-$B$4/100))</f>
        <v/>
      </c>
      <c r="E9">
        <f>IF(B9="","",ROUND(D9/(1-$B$5/100),0))</f>
        <v/>
      </c>
      <c r="F9">
        <f>IF(B9="","",ROUND((E9/B9-1)*100,1))</f>
        <v/>
      </c>
    </row>
    <row r="10">
      <c r="A10" s="2" t="inlineStr">
        <is>
          <t>Cleaning fee</t>
        </is>
      </c>
      <c r="B10" s="2" t="n">
        <v>150</v>
      </c>
      <c r="C10">
        <f>IF(B10="","",B10*(1-$B$5/100))</f>
        <v/>
      </c>
      <c r="D10">
        <f>IF(B10="","",B10*(1-$B$4/100))</f>
        <v/>
      </c>
      <c r="E10">
        <f>IF(B10="","",ROUND(D10/(1-$B$5/100),0))</f>
        <v/>
      </c>
      <c r="F10">
        <f>IF(B10="","",ROUND((E10/B10-1)*100,1))</f>
        <v/>
      </c>
    </row>
    <row r="11">
      <c r="A11" s="2" t="inlineStr">
        <is>
          <t>Pet fee</t>
        </is>
      </c>
      <c r="B11" s="2" t="n">
        <v>50</v>
      </c>
      <c r="C11">
        <f>IF(B11="","",B11*(1-$B$5/100))</f>
        <v/>
      </c>
      <c r="D11">
        <f>IF(B11="","",B11*(1-$B$4/100))</f>
        <v/>
      </c>
      <c r="E11">
        <f>IF(B11="","",ROUND(D11/(1-$B$5/100),0))</f>
        <v/>
      </c>
      <c r="F11">
        <f>IF(B11="","",ROUND((E11/B11-1)*100,1))</f>
        <v/>
      </c>
    </row>
    <row r="12">
      <c r="A12" s="2" t="inlineStr">
        <is>
          <t>Extra guest fee</t>
        </is>
      </c>
      <c r="B12" s="2" t="n">
        <v>20</v>
      </c>
      <c r="C12">
        <f>IF(B12="","",B12*(1-$B$5/100))</f>
        <v/>
      </c>
      <c r="D12">
        <f>IF(B12="","",B12*(1-$B$4/100))</f>
        <v/>
      </c>
      <c r="E12">
        <f>IF(B12="","",ROUND(D12/(1-$B$5/100),0))</f>
        <v/>
      </c>
      <c r="F12">
        <f>IF(B12="","",ROUND((E12/B12-1)*100,1))</f>
        <v/>
      </c>
    </row>
    <row r="13">
      <c r="A13" s="2" t="inlineStr">
        <is>
          <t>Holiday rate</t>
        </is>
      </c>
      <c r="B13" s="2" t="n">
        <v>250</v>
      </c>
      <c r="C13">
        <f>IF(B13="","",B13*(1-$B$5/100))</f>
        <v/>
      </c>
      <c r="D13">
        <f>IF(B13="","",B13*(1-$B$4/100))</f>
        <v/>
      </c>
      <c r="E13">
        <f>IF(B13="","",ROUND(D13/(1-$B$5/100),0))</f>
        <v/>
      </c>
      <c r="F13">
        <f>IF(B13="","",ROUND((E13/B13-1)*100,1))</f>
        <v/>
      </c>
    </row>
    <row r="14">
      <c r="A14" s="2" t="inlineStr"/>
      <c r="B14" s="2" t="n"/>
      <c r="C14">
        <f>IF(B14="","",B14*(1-$B$5/100))</f>
        <v/>
      </c>
      <c r="D14">
        <f>IF(B14="","",B14*(1-$B$4/100))</f>
        <v/>
      </c>
      <c r="E14">
        <f>IF(B14="","",ROUND(D14/(1-$B$5/100),0))</f>
        <v/>
      </c>
      <c r="F14">
        <f>IF(B14="","",ROUND((E14/B14-1)*100,1))</f>
        <v/>
      </c>
    </row>
    <row r="15">
      <c r="A15" s="2" t="inlineStr"/>
      <c r="B15" s="2" t="n"/>
      <c r="C15">
        <f>IF(B15="","",B15*(1-$B$5/100))</f>
        <v/>
      </c>
      <c r="D15">
        <f>IF(B15="","",B15*(1-$B$4/100))</f>
        <v/>
      </c>
      <c r="E15">
        <f>IF(B15="","",ROUND(D15/(1-$B$5/100),0))</f>
        <v/>
      </c>
      <c r="F15">
        <f>IF(B15="","",ROUND((E15/B15-1)*100,1))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Halivs cleaning fee sheet: price the turnover, then cover the platform fee</t>
        </is>
      </c>
    </row>
    <row r="2">
      <c r="A2" t="inlineStr">
        <is>
          <t>Fill the shaded cells with your own numbers. halivs.com/airbnb-cleaning-fee</t>
        </is>
      </c>
    </row>
    <row r="4">
      <c r="A4" t="inlineStr">
        <is>
          <t>Cleaner hours per turnover</t>
        </is>
      </c>
      <c r="B4" s="2" t="n">
        <v>3</v>
      </c>
    </row>
    <row r="5">
      <c r="A5" t="inlineStr">
        <is>
          <t>Cleaner rate per hour ($)</t>
        </is>
      </c>
      <c r="B5" s="2" t="n">
        <v>25</v>
      </c>
    </row>
    <row r="6">
      <c r="A6" t="inlineStr">
        <is>
          <t>Laundry per turnover ($)</t>
        </is>
      </c>
      <c r="B6" s="2" t="n">
        <v>20</v>
      </c>
    </row>
    <row r="7">
      <c r="A7" t="inlineStr">
        <is>
          <t>Supplies per turnover ($)</t>
        </is>
      </c>
      <c r="B7" s="2" t="n">
        <v>10</v>
      </c>
    </row>
    <row r="8">
      <c r="A8" t="inlineStr">
        <is>
          <t>Travel ($)</t>
        </is>
      </c>
      <c r="B8" s="2" t="n">
        <v>8</v>
      </c>
    </row>
    <row r="9">
      <c r="A9" t="inlineStr">
        <is>
          <t>Buffer (%)</t>
        </is>
      </c>
      <c r="B9" s="2" t="n">
        <v>10</v>
      </c>
    </row>
    <row r="11">
      <c r="A11" s="4" t="inlineStr">
        <is>
          <t>Cost per turnover ($)</t>
        </is>
      </c>
      <c r="B11">
        <f>ROUND((B4*B5+B6+B7+B8)*(1+B9/100),0)</f>
        <v/>
      </c>
    </row>
    <row r="12">
      <c r="A12" s="4" t="inlineStr">
        <is>
          <t>Airbnb cleaning fee to set ($, 15.5%)</t>
        </is>
      </c>
      <c r="B12">
        <f>ROUND(B11/0.845,0)</f>
        <v/>
      </c>
    </row>
    <row r="13">
      <c r="A13" s="4" t="inlineStr">
        <is>
          <t>Vrbo cleaning fee to set ($, 12%)</t>
        </is>
      </c>
      <c r="B13">
        <f>ROUND(B11/0.88,0)</f>
        <v/>
      </c>
    </row>
    <row r="14">
      <c r="A14" t="inlineStr">
        <is>
          <t>Direct booking (card fee ~3%) ($)</t>
        </is>
      </c>
      <c r="B14">
        <f>ROUND(B11/0.97,0)</f>
        <v/>
      </c>
    </row>
    <row r="16">
      <c r="A16" t="inlineStr">
        <is>
          <t>US medians, Sep 2026 (AirROI): 1BR $93 · 2BR $149 · 3BR $200 · 4BR $265 · 5BR $344 · 6+BR $465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2026-10-23T16:26:38Z</dcterms:created>
  <dcterms:modified xmlns:dcterms="http://purl.org/dc/terms/" xmlns:xsi="http://www.w3.org/2001/XMLSchema-instance" xsi:type="dcterms:W3CDTF">2026-10-23T16:26:38Z</dcterms:modified>
</cp:coreProperties>
</file>